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áradék" sheetId="1" r:id="rId1"/>
    <sheet name="Összesítő" sheetId="2" r:id="rId2"/>
    <sheet name="Kiegészítő munkák, sittszállítá" sheetId="3" r:id="rId3"/>
    <sheet name="Falazás és egyéb kőművesmunka" sheetId="4" r:id="rId4"/>
    <sheet name="Tartószerkezeti ácsmunkák" sheetId="5" r:id="rId5"/>
    <sheet name="Ácsmunka" sheetId="6" r:id="rId6"/>
    <sheet name="Tetőfedés" sheetId="7" r:id="rId7"/>
    <sheet name="Bádogozás" sheetId="8" r:id="rId8"/>
    <sheet name="Lakatos munkák" sheetId="9" r:id="rId9"/>
    <sheet name="Egyéb munkák" sheetId="10" r:id="rId10"/>
  </sheets>
  <definedNames/>
  <calcPr fullCalcOnLoad="1"/>
</workbook>
</file>

<file path=xl/sharedStrings.xml><?xml version="1.0" encoding="utf-8"?>
<sst xmlns="http://schemas.openxmlformats.org/spreadsheetml/2006/main" count="351" uniqueCount="198">
  <si>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</si>
  <si>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</si>
  <si>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</si>
  <si>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</si>
  <si>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</si>
  <si>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</si>
  <si>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</si>
  <si>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</si>
  <si>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</si>
  <si>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</si>
  <si>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</si>
  <si>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</si>
  <si>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12-001-1</t>
  </si>
  <si>
    <t>alkalom</t>
  </si>
  <si>
    <t>Felvonulás, levonulás költségei</t>
  </si>
  <si>
    <t>ktg.</t>
  </si>
  <si>
    <t>Ideiglenes elektrtomos energia vételi lehetőség biztosítása</t>
  </si>
  <si>
    <t>Ideiglenes vízvételi lehetőség biztosítása</t>
  </si>
  <si>
    <t>Ideiglenes illemhely biztosítása a dolgozók részére, az építési munkák idejére</t>
  </si>
  <si>
    <t>Behajtási engedélyek kérése és a díjak megfizetése  az építési anyagok helyszínre szállításához</t>
  </si>
  <si>
    <t>Teherlift telepítése és üzemben tartása kezelőszemélyzet biztosításával,, 13 m magasság áthidalásához, az új anyagok felszállításához</t>
  </si>
  <si>
    <t>15-012-23.2</t>
  </si>
  <si>
    <t>15-017-2.2</t>
  </si>
  <si>
    <t>m</t>
  </si>
  <si>
    <t>Törmelékcsúszda készítése beömlőnyílásokkal, ütésálló műanyagból (1,1 m-es elemekből)</t>
  </si>
  <si>
    <t>21-011-11.6</t>
  </si>
  <si>
    <t>db</t>
  </si>
  <si>
    <t>Építési törmelék konténeres elszállítása, lerakása, lerakóhelyi díjjal, 8,0 m3-es konténerbe Előirányzati mennyiség!</t>
  </si>
  <si>
    <t>21-011-12</t>
  </si>
  <si>
    <t>lazam3</t>
  </si>
  <si>
    <t>Bontási és építési törmelék helyszíni mozgatása a  törmelékcsúszdához</t>
  </si>
  <si>
    <t>Munkanem összesen:</t>
  </si>
  <si>
    <t>Kiegészítő munkák, sittszállítás</t>
  </si>
  <si>
    <t>33-005-1.1.1.1.1.2-0110001</t>
  </si>
  <si>
    <t>Tervezett alátámasztás, középfőfal felett, tégla pillércsonk, cementhabarccsal falazva 25/25cm, m=70cm (kb. 0,05 m3)</t>
  </si>
  <si>
    <t>33-005-2</t>
  </si>
  <si>
    <t>Lejtésben kialakított cementsimítás készítése tűzfal tetején,  (~0,5-2cm), a fém lefedés alá, ~ 25 cm szélességben</t>
  </si>
  <si>
    <t>33-005-3</t>
  </si>
  <si>
    <t>Cementsimítás készítése a tűzfal oldalán  falszegély alá,  ~ 20 cm szélességben, a leváló vakolat eltávolításával, sík felület létrehozásával</t>
  </si>
  <si>
    <t>Falazás és egyéb kőművesmunka</t>
  </si>
  <si>
    <t>fam3</t>
  </si>
  <si>
    <t>Szarufa-csere 10/15 cm keresztmetszettel, h=6,0 m. Előirányzati mennyiség!</t>
  </si>
  <si>
    <t>Torokgerenda-csere 15/15 cm keresztmetszettel, h=5,0 m.</t>
  </si>
  <si>
    <t>További elemcserék 15/20 cm keresztmetszettel, h=6,0 m-es hosszakkal.  Előirányzati mennyiség!</t>
  </si>
  <si>
    <t>További elemcserék 15/15 cm keresztmetszettel, h=6,0 m-es hosszakkal.  Előirányzati mennyiség!</t>
  </si>
  <si>
    <t>További elemcserék 10/15 cm keresztmetszettel, h=6,0 m-es hosszakkal.  Előirányzati mennyiség!</t>
  </si>
  <si>
    <t>További elemcserék 5/20cm keresztmetszettel, h=1x7,0 m</t>
  </si>
  <si>
    <t>További elemcserék 7,5/20 cm keresztmetszettel, h=6x6,0 m</t>
  </si>
  <si>
    <t>További elemcserék 5/15 cm keresztmetszettel, h=3x6,0 m</t>
  </si>
  <si>
    <t>További elemcserék 7,5/15 cm keresztmetszettel, h=1x5,0 m</t>
  </si>
  <si>
    <t>Tartószerkezeti ácsmunkák</t>
  </si>
  <si>
    <t>35-000-2.2</t>
  </si>
  <si>
    <t>m2</t>
  </si>
  <si>
    <t>Tetőlécezés bontása  kettős cserépfedés alatt</t>
  </si>
  <si>
    <t>35-000-9.1</t>
  </si>
  <si>
    <t>Egyéb ácsszerkezetek, vízcsendesítő elemek bontása Előirányzati mennyiség!</t>
  </si>
  <si>
    <t>35-001-9.1</t>
  </si>
  <si>
    <t>Egyéb ácsszerkezetek, vízcsendesítő elemek gyártása, az eredeieknek megfelelően, és beépítésük, D01 részletrajz szerint Előirányzati mennyiség!</t>
  </si>
  <si>
    <t>35-002-3-0115002</t>
  </si>
  <si>
    <t>Tetőfólia terítése 15 cm-es átfedéssel pl.: Dörken Delta Neo Vent Plus</t>
  </si>
  <si>
    <t>35-003-1.2-0410024</t>
  </si>
  <si>
    <t>Tetőlécezés kettős hódfarkú cserépfedés alá 3/5 cm keresztmetszetű fenyő anyagból (fektetve)</t>
  </si>
  <si>
    <t>35-003-1.6</t>
  </si>
  <si>
    <t>Tetőfelület ellenlécezésének elkészítése 3/5 cm keresztmetszetű fenyő anyagból, (állítva)</t>
  </si>
  <si>
    <t>35-004-1.1</t>
  </si>
  <si>
    <t>Deszkázás készítése az utcai ereszeknél, a fémlemez fedés alá, 55 cm szélességben, D01 részletrajz szerint</t>
  </si>
  <si>
    <t>35-004-1.4-0000001</t>
  </si>
  <si>
    <t>Festett szegélydeszka lezárás, meglévővel megegyező, 5/30 cm,  felületkezeléssel együtt, D02 részletrajz szerint</t>
  </si>
  <si>
    <t>35-004-1.4-0000002</t>
  </si>
  <si>
    <t>Profilozott, festett szegélydeszka lezárás, meglévővel megegyező, 5/15 cm,  felületkezeléssel együtt, D02 részletrajz szerint</t>
  </si>
  <si>
    <t>Ácsmunka</t>
  </si>
  <si>
    <t>41-000-4</t>
  </si>
  <si>
    <t>Cserépfedés bontása, gerincfedésekkel</t>
  </si>
  <si>
    <t>41-003-1.1.1-0116202</t>
  </si>
  <si>
    <t>41-003-19.11</t>
  </si>
  <si>
    <t>Síklapú, kettősfedésű húzott égetett agyag tetőcserép fedéseknél élgerinc, taréjgerinc készítése kúpcseréppel, kúpcseréprögzítővel, kúpalátéttel</t>
  </si>
  <si>
    <t>41-003-19.12-0116711</t>
  </si>
  <si>
    <t>Síklapú, kettősfedésű húzott égetett agyag tetőcserép fedéseknél élgerincnél kezdő gerinccserép vagy taréjgerincnél kezdő gerincelem elhelyezése</t>
  </si>
  <si>
    <t>41-003-19.13-0116700</t>
  </si>
  <si>
    <t>Síklapú, kettősfedésű húzott égetett agyag tetőcserép fedéseknél élgerinc és taréjgerinc csatlakozásnál 3 tengelyű elosztókúp elhelyezése</t>
  </si>
  <si>
    <t>41-003-19.21.1.1-0116426</t>
  </si>
  <si>
    <t>41-003-19.21.1.1-0116427</t>
  </si>
  <si>
    <t>41-003-19.21.2-0117070</t>
  </si>
  <si>
    <t>Síklapú, kettősfedésű húzott égetett agyag tetőcserép fedéseknél szellőztetés, szellőzőszalag elhelyezése eresznél</t>
  </si>
  <si>
    <t>41-003-19.42-0116443</t>
  </si>
  <si>
    <t>Szegmensvágású (hódfarkú) átvezető cserépelem beépítése szerelt szellőzők kivezetéséhez</t>
  </si>
  <si>
    <t>Sajtolt égetett agyag tetőcserepeknél tetőkibúvó ablak elhelyezése, pl: Velux GVT 54/83</t>
  </si>
  <si>
    <t>Sajtolt égetett agyag tetőcserepeknél tetőkibúvó ablak elhelyezése, horganyzott acél, 60x60cm</t>
  </si>
  <si>
    <t>Tetőfedés</t>
  </si>
  <si>
    <t>43-000-1</t>
  </si>
  <si>
    <t>Függőereszcsatorna bontása, 50 cm kiterített szélességig</t>
  </si>
  <si>
    <t>43-000-7</t>
  </si>
  <si>
    <t>Kéményszegélyek, falszegélyek bontása, 100 cm kiterített szélességig</t>
  </si>
  <si>
    <t>43-000-8</t>
  </si>
  <si>
    <t>Falfedések és hajlatbádogozások bontása, 100 cm kiterített szélességig</t>
  </si>
  <si>
    <t>43-000-10</t>
  </si>
  <si>
    <t>Villás hófogórács kíméletes bontása, deponálása  visszaépítésig (124 m-en )</t>
  </si>
  <si>
    <t>43-000-11</t>
  </si>
  <si>
    <t>Horganyzott acél tetőkibúvók és üvegezett tetőablakok bontása</t>
  </si>
  <si>
    <t>43-002-1.1-0147124</t>
  </si>
  <si>
    <t>Függőereszcsatorna szerelése  tüzihorganyzott acél anyagból,  d=150mm, D02 részletrajz szerint, a belső udvar felől</t>
  </si>
  <si>
    <t>43-002-2.1</t>
  </si>
  <si>
    <t>Meglévő, megmaradó ejtőcső csatlakoztatása az új függőereszcsatornához  a párkány alatt, új könyökkel és elhúzással,  a tetőfelülnézeti rajz szerint</t>
  </si>
  <si>
    <t>43-002-2.1-0147135</t>
  </si>
  <si>
    <t>Függőereszcsatorna kiegészítő szerelvények elhelyezése,  belső sarokelem (2 db 90°-os és 2 db egyedi mérésű, kb. 120 és 80° -os szögben)</t>
  </si>
  <si>
    <t>43-002-22.3.2</t>
  </si>
  <si>
    <t>Vápacsatorna szerelése horganyzott acéllemezből</t>
  </si>
  <si>
    <t>43-002-32.1.1-0148306</t>
  </si>
  <si>
    <t>Fekvőereszcsatorna szerelése tartóelemmel együtt, tüzihorganyzott acél anyagból,  d=150mm, D01 részletrajz szerint</t>
  </si>
  <si>
    <t>43-002-42.1.1</t>
  </si>
  <si>
    <t>Meglévő, megmaradó ejtőcső csatlakoztatása az új fekvőereszcsatornához  a párkány alatt, új könyökkel, a tetőfelülnézeti rajz szerint</t>
  </si>
  <si>
    <t>43-003-1.1.1.2-0993107</t>
  </si>
  <si>
    <t>Fémlemez cseppentő szerelése udvari ereszeknél, ksz.: 250 mm, tüzihorganyzott acél anyagból,  D02 részletrajz szerint</t>
  </si>
  <si>
    <t>43-003-1.1.1.2-0993108</t>
  </si>
  <si>
    <t>Fémlemez cseppentő szerelése utcai ereszeknél, ksz.: 400 mm, tüzihorganyzott acél anyagból,  D01 részletrajz szerint</t>
  </si>
  <si>
    <t>43-003-1.1.1.2-0993109</t>
  </si>
  <si>
    <t>Ereszszegély (fémlemez fedés) szerelése cseppentővel ksz.: 500 mm, utcsai ereszeknél,  tüzihorganyzott acél anyagból,  D01 részletrajz szerint</t>
  </si>
  <si>
    <t>43-003-5.1.1.2-0993107</t>
  </si>
  <si>
    <t>Kéményszegélyek szerelése keményhéjalású tetőhöz, tüzihorganyzott acél anyagból</t>
  </si>
  <si>
    <t>43-003-5.1.1.2-0993108</t>
  </si>
  <si>
    <t>Meglévő, megmaradó szellőzők szegélyeinek szerelése keményhéjalású tetőhöz, tüzihorganyzott acél anyagból</t>
  </si>
  <si>
    <t>43-003-10.2.1.1-0993149</t>
  </si>
  <si>
    <t>Kétvízorros falfedés rögzítőszegéllyel, tüzihorganyzott acélból a tűzfal tetején,  ~60 cm kiterített szélességben, D04 részletrajz szerint</t>
  </si>
  <si>
    <t>43-003-10.2.1.1-0993150</t>
  </si>
  <si>
    <t>Egyvízorros falfedés rögzítőszegéllyel, tüzihorganyzott acélból a tűzfal tetején,  a szomszédos épület falára felhajtva falszegélyjént,  ~60 cm kiterített szélességben, D04 részletrajz szerint</t>
  </si>
  <si>
    <t>43-004-7-0148881</t>
  </si>
  <si>
    <t>Bontott, villás hófogók visszaszerelése  tiszítás és állapotellenőrzést követő szükséges javítás után az eresztől számított 3.-4. sorban (124 m-en)</t>
  </si>
  <si>
    <t>43-004-7-0148882</t>
  </si>
  <si>
    <t>Megjegyzés: A tető  ereszkialakítási munkái állványozás nélküli, alpintechnikához szükséges felszereléssel és szakmai tudással rendelkező kivitelező közreműködésével végzett munkafolyamatok.</t>
  </si>
  <si>
    <t>Bádogozás</t>
  </si>
  <si>
    <t>45-000-1</t>
  </si>
  <si>
    <t>Magasított tetőjárdák bontása</t>
  </si>
  <si>
    <t>45-000-2</t>
  </si>
  <si>
    <t>Magasított tetőjárdák kíméletes bontása, deponálásuk a visszaépítésig  (Veres Pálné és Cukor utcai szárnyak)</t>
  </si>
  <si>
    <t>45-005-2.2-0180351</t>
  </si>
  <si>
    <t>Meglévő, a tetőkibúvókhoz tartozó, acél zártszelvény létrák javítása, méretre igazítása az új tetőkibúvő magasságokhoz</t>
  </si>
  <si>
    <t>45-005-2.6-0000001</t>
  </si>
  <si>
    <t>Egyedi, magsított tetőjárda gyártása és elhelyezése, a meglévővel megegyező kialakítással, felületkezeléssel együtt, a  belső udvar felé korláttal</t>
  </si>
  <si>
    <t>45-005-2.6-0000002</t>
  </si>
  <si>
    <t>Meglévő, bontott, magsított tetőjárda javítása, újramázolása és visszahelyezése a meglévővel megegyező kialakítással belső udvar felé korláttal, a terv szerinti helyekre</t>
  </si>
  <si>
    <t>Lakatos munkák</t>
  </si>
  <si>
    <t>Tetősík fölötti szerelt szellőző maradvány bontása</t>
  </si>
  <si>
    <t>Meglévő, tetőtérben végződő szerelt szellőző tervezett toldása tetősík fölé kültérbe, L=4,4m (födémtől indítva)</t>
  </si>
  <si>
    <t>Meglévő, tetőtérben végződő szerelt szellőző tervezett toldása tetősík fölé kültérbe, L=3,3m (födémtől indítva)</t>
  </si>
  <si>
    <t>Meglévő, tetőtérben végződő szerelt szellőző tervezett toldása tetősík fölé kültérbe, L=3,90m (födémtől indítva)</t>
  </si>
  <si>
    <t>Meglévő, tetőtérben végződő szerelt szellőző tervezett toldása tetősík fölé kültérbe, L=4,25m (födémtől indítva)</t>
  </si>
  <si>
    <t>Meglévő, tetőtérben végződő szerelt szellőző tervezett toldása tetősík fölé kültérbe, L=3,50m (födémtől indítva)</t>
  </si>
  <si>
    <t>Egyéb munkák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</si>
  <si>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</si>
  <si>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</si>
  <si>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</si>
  <si>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</si>
  <si>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</si>
  <si>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</si>
  <si>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</si>
  <si>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</si>
  <si>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</si>
  <si>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</si>
  <si>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</si>
  <si>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</si>
  <si>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A gyalogosok védelme érdekében, figyelmeztető táblák kihelyezése, (pl. "A tetőn dolgoznak" felirattal), és/vagy a gyalogosforgalom elterelésével, védőtető építésével, munkaterület elhatárolással, a helyszíni adottságok és a vonatkozó előírások fgyelembe vételével</t>
  </si>
  <si>
    <t>derül majd fény. Ez utóbbiakat a műszaki ellenőr a tényleges munkavégzés arányában hagyja jóvá, számolja el (ezek, az előirányzati mennyiségeknél minden valószínűség szerint kisebbek lesznek).</t>
  </si>
  <si>
    <t>A bizonyosan szükséges elemcserék, hevederezések, stb., fix mennyiségekkel szerepelnek. Külön tétellé vannak vonva előirányzati mennyiségekkel azok a munkák, amelyek szükségességére a héjazat cseréje során, az egyes elemek tüzetes átvizsgálásakor</t>
  </si>
  <si>
    <t xml:space="preserve">A munka leírása:  Tetőfelújítás                    </t>
  </si>
  <si>
    <t xml:space="preserve">Budapest V. Papnövelde u. 2.,sz., 24013 hrsz.                      </t>
  </si>
  <si>
    <t>Építési helyszín:</t>
  </si>
  <si>
    <t>Építészeti és tartószerkezeti költségvetési kiírás</t>
  </si>
  <si>
    <t>Kétoldali hevederezések 5 cm vastag (palló)elemekkel, 5/20 cm keresztmetszet, h=4x8,0 m, h=8x6,0 m</t>
  </si>
  <si>
    <t>Kétoldali hevederezések 5 cm vastag (palló)elemekkel, 5/15 cm keresztmetszet, h=6x6,0 m</t>
  </si>
  <si>
    <t>További, egy és kétoldali hevederezések 5 cm vastag (palló)elemekkel, 5/20 cm keresztmetszet, h=4x8,0 m, h=8x6,0 m</t>
  </si>
  <si>
    <t>További, egy és kétoldali hevederezések 5 cm vastag (palló)elemekkel, 5/15 cm keresztmetszet, h=10x6,0 m</t>
  </si>
  <si>
    <t>helyen</t>
  </si>
  <si>
    <t>Szarufa kitámasztások 10/10 cm keresztmetszettel, ~1,5 m/db (0,015 m3/db)</t>
  </si>
  <si>
    <t>Felületileg károsodott elemek lecsiszolása</t>
  </si>
  <si>
    <t>Kismélységben, (max. 3 cm mélységig) károsodtt fedélszéki elemek lebárdolása az ép részekig, 50-50 cm ráhagyással</t>
  </si>
  <si>
    <t>Lebárdolt és lecsiszolt elemek vegykezelése WOLMANIT CX-10 plusz cc vegyszerrel 2 rétegben, szórófejjel felhordva, 50-50 cm ráhagyással</t>
  </si>
  <si>
    <t>Kétoldali, a meglévő kötőgerendák fölé emelt (a székoszlopokat közrefogó) csavarozások M16 - l=500 mm 2-2 M16 anyával és alátéttel</t>
  </si>
  <si>
    <t>Hevederezések és szarufa-kitámasztások csavarigény M12 - l=333 mm, 50 cm-enként (kötőgerendák heveredezésekor) 2-2 M12 anyával és alátéttel</t>
  </si>
  <si>
    <t>12-001-1-1</t>
  </si>
  <si>
    <t>12-001-1-2</t>
  </si>
  <si>
    <t>12-001-1-3</t>
  </si>
  <si>
    <t>12-001-1-4</t>
  </si>
  <si>
    <t>Közterületfoglalási engedély kérése, és a díj megfizetése a sittes konténer(ek), teherlift,elhelyezéséhez, esetlegesen új anyagok ideiglenes tárolásához</t>
  </si>
  <si>
    <t>12-001-1-5</t>
  </si>
  <si>
    <t>12-001-1-6</t>
  </si>
  <si>
    <t>12-001-1-7</t>
  </si>
  <si>
    <t>T.Kivitelező által szükségesnek tartott, egyéb, általa részletezett kiegészítő munkák költsége</t>
  </si>
  <si>
    <t>Kettősfedés húzott égetett agyag tetőcserepekkel, műemléki kettős cserépfedés, 45° alatt Pl.: CREATON Ambiente szegmensvágású kerámia hódfarkú alapcserép 18×38 cm, natúrvörös</t>
  </si>
  <si>
    <t>Síklapú, kettősfedésű húzott égetett agyag tetőcserép fedéseknél szellőztetés,  szegmensvágású kerámia hódfarkú szellőzőcserép (LQ25) elhelyezése tetőfelületen, kettősfedéshez, taréjgerincnél, (18×38 cm), D03 részletrajz szerint, 56,4 m-en</t>
  </si>
  <si>
    <t>Síklapú, kettősfedésű húzott égetett agyag tetőcserép fedéseknél szellőztetés, szegmensvágású kerámia hódfarkú szellőző taréjcserép (LQ10) elhelyezése tetőfelületen, kettősfedéshez, taréjgerincnél, (18×38 cm), D03 részletrajz szerint, szarufaközönként 1 db</t>
  </si>
  <si>
    <t>41-003-119.33-1</t>
  </si>
  <si>
    <t>41-003-119.33-2</t>
  </si>
  <si>
    <t>Parabola antennák bontása</t>
  </si>
  <si>
    <t xml:space="preserve">Építtető: </t>
  </si>
  <si>
    <t xml:space="preserve">Társasház Budapest V. Papnövelde u. 2.,sz., 24013 hrsz.                      </t>
  </si>
  <si>
    <t>Meglévő szellőzők vizsgálata, hogy működőek-e, és szükséges-e a  toldásuk.</t>
  </si>
  <si>
    <t>Szellőzők toldása, amennyiben szükséges, a vizgálattól függő mennyiségben, a többi szellőző megszüntetése</t>
  </si>
  <si>
    <t>2021. január 08.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</si>
</sst>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 wrapText="1"/>
    </xf>
    <xf numFmtId="3" fontId="40" fillId="0" borderId="0" xfId="0" applyNumberFormat="1" applyFont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vertical="top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3" fontId="39" fillId="0" borderId="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3" customFormat="1" ht="15.75">
      <c r="A1" s="34"/>
      <c r="B1" s="35"/>
      <c r="C1" s="35"/>
      <c r="D1" s="35"/>
    </row>
    <row r="2" spans="1:4" s="13" customFormat="1" ht="15.75">
      <c r="A2" s="34"/>
      <c r="B2" s="35"/>
      <c r="C2" s="35"/>
      <c r="D2" s="35"/>
    </row>
    <row r="3" spans="1:4" ht="15.75">
      <c r="A3" s="28"/>
      <c r="B3" s="35"/>
      <c r="C3" s="35"/>
      <c r="D3" s="35"/>
    </row>
    <row r="4" spans="1:4" ht="15.75">
      <c r="A4" s="28"/>
      <c r="B4" s="35"/>
      <c r="C4" s="35"/>
      <c r="D4" s="35"/>
    </row>
    <row r="5" spans="1:4" ht="15.75">
      <c r="A5" s="28"/>
      <c r="B5" s="28"/>
      <c r="C5" s="28"/>
      <c r="D5" s="28"/>
    </row>
    <row r="6" ht="15.75">
      <c r="A6" s="23" t="s">
        <v>193</v>
      </c>
    </row>
    <row r="7" spans="1:3" ht="15.75">
      <c r="A7" s="29" t="s">
        <v>194</v>
      </c>
      <c r="B7" s="29"/>
      <c r="C7" s="29"/>
    </row>
    <row r="8" s="23" customFormat="1" ht="15.75"/>
    <row r="9" s="23" customFormat="1" ht="15.75"/>
    <row r="10" spans="1:3" ht="15.75">
      <c r="A10" s="10" t="s">
        <v>165</v>
      </c>
      <c r="C10" s="10" t="s">
        <v>149</v>
      </c>
    </row>
    <row r="11" spans="1:4" ht="15.75">
      <c r="A11" s="10" t="s">
        <v>164</v>
      </c>
      <c r="D11" s="27" t="s">
        <v>197</v>
      </c>
    </row>
    <row r="12" ht="15.75">
      <c r="A12" s="10" t="s">
        <v>149</v>
      </c>
    </row>
    <row r="13" ht="15.75">
      <c r="A13" s="10" t="s">
        <v>149</v>
      </c>
    </row>
    <row r="14" ht="15.75">
      <c r="A14" s="10" t="s">
        <v>149</v>
      </c>
    </row>
    <row r="15" ht="15.75">
      <c r="A15" s="10" t="s">
        <v>163</v>
      </c>
    </row>
    <row r="16" ht="15.75">
      <c r="A16" s="10" t="s">
        <v>166</v>
      </c>
    </row>
    <row r="17" s="23" customFormat="1" ht="15.75"/>
    <row r="18" s="23" customFormat="1" ht="15.75"/>
    <row r="19" ht="15.75">
      <c r="A19" s="10" t="s">
        <v>150</v>
      </c>
    </row>
    <row r="22" spans="1:4" ht="25.5" customHeight="1">
      <c r="A22" s="29" t="s">
        <v>151</v>
      </c>
      <c r="B22" s="30"/>
      <c r="C22" s="30"/>
      <c r="D22" s="30"/>
    </row>
    <row r="23" spans="1:4" ht="25.5" customHeight="1">
      <c r="A23" s="14" t="s">
        <v>152</v>
      </c>
      <c r="B23" s="14"/>
      <c r="C23" s="17" t="s">
        <v>153</v>
      </c>
      <c r="D23" s="17" t="s">
        <v>154</v>
      </c>
    </row>
    <row r="24" spans="1:4" ht="25.5" customHeight="1">
      <c r="A24" s="14" t="s">
        <v>155</v>
      </c>
      <c r="B24" s="14"/>
      <c r="C24" s="14">
        <f>ROUND(SUM(Összesítő!B2:B9),0)</f>
        <v>0</v>
      </c>
      <c r="D24" s="14">
        <f>ROUND(SUM(Összesítő!C2:C9),0)</f>
        <v>0</v>
      </c>
    </row>
    <row r="25" spans="1:4" ht="25.5" customHeight="1">
      <c r="A25" s="10" t="s">
        <v>156</v>
      </c>
      <c r="C25" s="31">
        <f>ROUND(C24+D24,0)</f>
        <v>0</v>
      </c>
      <c r="D25" s="31"/>
    </row>
    <row r="26" spans="1:4" ht="25.5" customHeight="1">
      <c r="A26" s="14" t="s">
        <v>157</v>
      </c>
      <c r="B26" s="15">
        <v>0.27</v>
      </c>
      <c r="C26" s="32">
        <f>ROUND(C25*B26,0)</f>
        <v>0</v>
      </c>
      <c r="D26" s="32"/>
    </row>
    <row r="27" spans="1:4" ht="25.5" customHeight="1">
      <c r="A27" s="14" t="s">
        <v>158</v>
      </c>
      <c r="B27" s="14"/>
      <c r="C27" s="33">
        <f>ROUND(C25+C26,0)</f>
        <v>0</v>
      </c>
      <c r="D27" s="33"/>
    </row>
    <row r="28" ht="36" customHeight="1"/>
    <row r="29" ht="36" customHeight="1"/>
    <row r="30" ht="36" customHeight="1"/>
    <row r="31" spans="2:3" ht="15.75">
      <c r="B31" s="31" t="s">
        <v>159</v>
      </c>
      <c r="C31" s="31"/>
    </row>
    <row r="33" ht="15.75">
      <c r="A33" s="16"/>
    </row>
    <row r="34" ht="15.75">
      <c r="A34" s="16"/>
    </row>
    <row r="35" ht="15.75">
      <c r="A35" s="16"/>
    </row>
  </sheetData>
  <sheetProtection/>
  <mergeCells count="11">
    <mergeCell ref="A1:D1"/>
    <mergeCell ref="A2:D2"/>
    <mergeCell ref="A3:D3"/>
    <mergeCell ref="A4:D4"/>
    <mergeCell ref="A7:C7"/>
    <mergeCell ref="A5:D5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s="4" customFormat="1" ht="33" customHeight="1">
      <c r="A2" s="8">
        <v>1</v>
      </c>
      <c r="B2" s="1"/>
      <c r="C2" s="2" t="s">
        <v>195</v>
      </c>
      <c r="D2" s="6">
        <v>1</v>
      </c>
      <c r="E2" s="1" t="s">
        <v>15</v>
      </c>
      <c r="F2" s="22"/>
      <c r="G2" s="22"/>
      <c r="H2" s="22">
        <f>ROUND(D2*F2,0)</f>
        <v>0</v>
      </c>
      <c r="I2" s="22">
        <f>ROUND(D2*G2,0)</f>
        <v>0</v>
      </c>
    </row>
    <row r="3" spans="1:9" s="4" customFormat="1" ht="12.75" customHeight="1">
      <c r="A3" s="8"/>
      <c r="B3" s="1"/>
      <c r="C3" s="2"/>
      <c r="D3" s="6"/>
      <c r="E3" s="1"/>
      <c r="F3" s="22"/>
      <c r="G3" s="22"/>
      <c r="H3" s="22"/>
      <c r="I3" s="22"/>
    </row>
    <row r="4" spans="1:9" s="4" customFormat="1" ht="43.5" customHeight="1">
      <c r="A4" s="8">
        <v>2</v>
      </c>
      <c r="B4" s="1"/>
      <c r="C4" s="2" t="s">
        <v>196</v>
      </c>
      <c r="D4" s="6">
        <v>1</v>
      </c>
      <c r="E4" s="1" t="s">
        <v>15</v>
      </c>
      <c r="F4" s="22"/>
      <c r="G4" s="22"/>
      <c r="H4" s="22">
        <f>ROUND(D4*F4,0)</f>
        <v>0</v>
      </c>
      <c r="I4" s="22">
        <f>ROUND(D4*G4,0)</f>
        <v>0</v>
      </c>
    </row>
    <row r="5" spans="1:9" s="4" customFormat="1" ht="12.75">
      <c r="A5" s="24"/>
      <c r="B5" s="9"/>
      <c r="C5" s="2"/>
      <c r="D5" s="25"/>
      <c r="E5" s="9"/>
      <c r="F5" s="26"/>
      <c r="G5" s="26"/>
      <c r="H5" s="26"/>
      <c r="I5" s="26"/>
    </row>
    <row r="6" spans="1:9" ht="12.75">
      <c r="A6" s="8">
        <v>3</v>
      </c>
      <c r="C6" s="2" t="s">
        <v>192</v>
      </c>
      <c r="D6" s="6">
        <v>4</v>
      </c>
      <c r="E6" s="1" t="s">
        <v>26</v>
      </c>
      <c r="H6" s="22">
        <f>ROUND(D6*F6,0)</f>
        <v>0</v>
      </c>
      <c r="I6" s="22">
        <f>ROUND(D6*G6,0)</f>
        <v>0</v>
      </c>
    </row>
    <row r="7" ht="12.75">
      <c r="C7" s="2"/>
    </row>
    <row r="8" spans="1:9" ht="25.5">
      <c r="A8" s="8">
        <v>4</v>
      </c>
      <c r="C8" s="2" t="s">
        <v>141</v>
      </c>
      <c r="D8" s="6">
        <v>1</v>
      </c>
      <c r="E8" s="1" t="s">
        <v>26</v>
      </c>
      <c r="H8" s="22">
        <f>ROUND(D8*F8,0)</f>
        <v>0</v>
      </c>
      <c r="I8" s="22">
        <f>ROUND(D8*G8,0)</f>
        <v>0</v>
      </c>
    </row>
    <row r="10" spans="1:9" ht="38.25">
      <c r="A10" s="8">
        <v>5</v>
      </c>
      <c r="C10" s="2" t="s">
        <v>142</v>
      </c>
      <c r="D10" s="6">
        <v>1</v>
      </c>
      <c r="E10" s="1" t="s">
        <v>26</v>
      </c>
      <c r="H10" s="22">
        <f>ROUND(D10*F10,0)</f>
        <v>0</v>
      </c>
      <c r="I10" s="22">
        <f>ROUND(D10*G10,0)</f>
        <v>0</v>
      </c>
    </row>
    <row r="12" spans="1:9" ht="38.25">
      <c r="A12" s="8">
        <v>6</v>
      </c>
      <c r="C12" s="2" t="s">
        <v>143</v>
      </c>
      <c r="D12" s="6">
        <v>1</v>
      </c>
      <c r="E12" s="1" t="s">
        <v>26</v>
      </c>
      <c r="H12" s="22">
        <f>ROUND(D12*F12,0)</f>
        <v>0</v>
      </c>
      <c r="I12" s="22">
        <f>ROUND(D12*G12,0)</f>
        <v>0</v>
      </c>
    </row>
    <row r="14" spans="1:9" ht="38.25">
      <c r="A14" s="8">
        <v>7</v>
      </c>
      <c r="C14" s="2" t="s">
        <v>144</v>
      </c>
      <c r="D14" s="6">
        <v>1</v>
      </c>
      <c r="E14" s="1" t="s">
        <v>26</v>
      </c>
      <c r="H14" s="22">
        <f>ROUND(D14*F14,0)</f>
        <v>0</v>
      </c>
      <c r="I14" s="22">
        <f>ROUND(D14*G14,0)</f>
        <v>0</v>
      </c>
    </row>
    <row r="16" spans="1:9" ht="38.25">
      <c r="A16" s="8">
        <v>8</v>
      </c>
      <c r="C16" s="2" t="s">
        <v>145</v>
      </c>
      <c r="D16" s="6">
        <v>1</v>
      </c>
      <c r="E16" s="1" t="s">
        <v>26</v>
      </c>
      <c r="H16" s="22">
        <f>ROUND(D16*F16,0)</f>
        <v>0</v>
      </c>
      <c r="I16" s="22">
        <f>ROUND(D16*G16,0)</f>
        <v>0</v>
      </c>
    </row>
    <row r="18" spans="1:9" ht="38.25">
      <c r="A18" s="8">
        <v>9</v>
      </c>
      <c r="C18" s="2" t="s">
        <v>146</v>
      </c>
      <c r="D18" s="6">
        <v>1</v>
      </c>
      <c r="E18" s="1" t="s">
        <v>26</v>
      </c>
      <c r="H18" s="22">
        <f>ROUND(D18*F18,0)</f>
        <v>0</v>
      </c>
      <c r="I18" s="22">
        <f>ROUND(D18*G18,0)</f>
        <v>0</v>
      </c>
    </row>
    <row r="20" spans="1:9" s="9" customFormat="1" ht="12.75">
      <c r="A20" s="7"/>
      <c r="B20" s="3"/>
      <c r="C20" s="3" t="s">
        <v>31</v>
      </c>
      <c r="D20" s="5"/>
      <c r="E20" s="3"/>
      <c r="F20" s="21"/>
      <c r="G20" s="21"/>
      <c r="H20" s="21">
        <f>SUM(H2:H19)</f>
        <v>0</v>
      </c>
      <c r="I20" s="21">
        <f>SUM(I2:I19)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Egyéb munkák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6.421875" style="11" customWidth="1"/>
    <col min="2" max="3" width="20.7109375" style="19" customWidth="1"/>
    <col min="4" max="16384" width="9.140625" style="11" customWidth="1"/>
  </cols>
  <sheetData>
    <row r="1" spans="1:3" s="12" customFormat="1" ht="15.75">
      <c r="A1" s="12" t="s">
        <v>0</v>
      </c>
      <c r="B1" s="18" t="s">
        <v>1</v>
      </c>
      <c r="C1" s="18" t="s">
        <v>2</v>
      </c>
    </row>
    <row r="2" spans="1:3" ht="15.75">
      <c r="A2" s="11" t="s">
        <v>32</v>
      </c>
      <c r="B2" s="19">
        <f>'Kiegészítő munkák, sittszállítá'!H26</f>
        <v>0</v>
      </c>
      <c r="C2" s="19">
        <f>'Kiegészítő munkák, sittszállítá'!I26</f>
        <v>0</v>
      </c>
    </row>
    <row r="3" spans="1:3" ht="15.75">
      <c r="A3" s="11" t="s">
        <v>39</v>
      </c>
      <c r="B3" s="19">
        <f>'Falazás és egyéb kőművesmunka'!H8</f>
        <v>0</v>
      </c>
      <c r="C3" s="19">
        <f>'Falazás és egyéb kőművesmunka'!I8</f>
        <v>0</v>
      </c>
    </row>
    <row r="4" spans="1:3" ht="15.75">
      <c r="A4" s="11" t="s">
        <v>50</v>
      </c>
      <c r="B4" s="19">
        <f>'Tartószerkezeti ácsmunkák'!H43</f>
        <v>0</v>
      </c>
      <c r="C4" s="19">
        <f>'Tartószerkezeti ácsmunkák'!I43</f>
        <v>0</v>
      </c>
    </row>
    <row r="5" spans="1:3" ht="15.75">
      <c r="A5" s="11" t="s">
        <v>70</v>
      </c>
      <c r="B5" s="19">
        <f>Ácsmunka!H20</f>
        <v>0</v>
      </c>
      <c r="C5" s="19">
        <f>Ácsmunka!I20</f>
        <v>0</v>
      </c>
    </row>
    <row r="6" spans="1:3" ht="15.75">
      <c r="A6" s="11" t="s">
        <v>88</v>
      </c>
      <c r="B6" s="19">
        <f>Tetőfedés!H24</f>
        <v>0</v>
      </c>
      <c r="C6" s="19">
        <f>Tetőfedés!I24</f>
        <v>0</v>
      </c>
    </row>
    <row r="7" spans="1:3" ht="15.75">
      <c r="A7" s="11" t="s">
        <v>129</v>
      </c>
      <c r="B7" s="19">
        <f>Bádogozás!H42</f>
        <v>0</v>
      </c>
      <c r="C7" s="19">
        <f>Bádogozás!I42</f>
        <v>0</v>
      </c>
    </row>
    <row r="8" spans="1:3" ht="15.75">
      <c r="A8" s="11" t="s">
        <v>140</v>
      </c>
      <c r="B8" s="19">
        <f>'Lakatos munkák'!H12</f>
        <v>0</v>
      </c>
      <c r="C8" s="19">
        <f>'Lakatos munkák'!I12</f>
        <v>0</v>
      </c>
    </row>
    <row r="9" spans="1:3" ht="15.75">
      <c r="A9" s="11" t="s">
        <v>147</v>
      </c>
      <c r="B9" s="19">
        <f>'Egyéb munkák'!H20</f>
        <v>0</v>
      </c>
      <c r="C9" s="19">
        <f>'Egyéb munkák'!I20</f>
        <v>0</v>
      </c>
    </row>
    <row r="11" spans="1:3" s="12" customFormat="1" ht="15.75">
      <c r="A11" s="12" t="s">
        <v>148</v>
      </c>
      <c r="B11" s="20">
        <f>SUM(B2:B10)</f>
        <v>0</v>
      </c>
      <c r="C11" s="20">
        <f>SUM(C2:C10)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zoomScalePageLayoutView="0" workbookViewId="0" topLeftCell="A13">
      <selection activeCell="D30" sqref="D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2</v>
      </c>
      <c r="E2" s="1" t="s">
        <v>13</v>
      </c>
      <c r="H2" s="22">
        <f>ROUND(D2*F2,0)</f>
        <v>0</v>
      </c>
      <c r="I2" s="22">
        <f>ROUND(D2*G2,0)</f>
        <v>0</v>
      </c>
    </row>
    <row r="4" spans="1:9" ht="25.5">
      <c r="A4" s="8">
        <v>2</v>
      </c>
      <c r="B4" s="1" t="s">
        <v>178</v>
      </c>
      <c r="C4" s="2" t="s">
        <v>16</v>
      </c>
      <c r="D4" s="6">
        <v>1</v>
      </c>
      <c r="E4" s="1" t="s">
        <v>15</v>
      </c>
      <c r="H4" s="22">
        <f>ROUND(D4*F4,0)</f>
        <v>0</v>
      </c>
      <c r="I4" s="22">
        <f>ROUND(D4*G4,0)</f>
        <v>0</v>
      </c>
    </row>
    <row r="6" spans="1:9" ht="12.75">
      <c r="A6" s="8">
        <v>3</v>
      </c>
      <c r="B6" s="1" t="s">
        <v>179</v>
      </c>
      <c r="C6" s="2" t="s">
        <v>17</v>
      </c>
      <c r="D6" s="6">
        <v>1</v>
      </c>
      <c r="E6" s="1" t="s">
        <v>15</v>
      </c>
      <c r="H6" s="22">
        <f>ROUND(D6*F6,0)</f>
        <v>0</v>
      </c>
      <c r="I6" s="22">
        <f>ROUND(D6*G6,0)</f>
        <v>0</v>
      </c>
    </row>
    <row r="8" spans="1:9" ht="25.5">
      <c r="A8" s="8">
        <v>4</v>
      </c>
      <c r="B8" s="1" t="s">
        <v>180</v>
      </c>
      <c r="C8" s="2" t="s">
        <v>18</v>
      </c>
      <c r="D8" s="6">
        <v>1</v>
      </c>
      <c r="E8" s="1" t="s">
        <v>15</v>
      </c>
      <c r="H8" s="22">
        <f>ROUND(D8*F8,0)</f>
        <v>0</v>
      </c>
      <c r="I8" s="22">
        <f>ROUND(D8*G8,0)</f>
        <v>0</v>
      </c>
    </row>
    <row r="10" spans="1:9" ht="51">
      <c r="A10" s="8">
        <v>5</v>
      </c>
      <c r="B10" s="1" t="s">
        <v>181</v>
      </c>
      <c r="C10" s="2" t="s">
        <v>182</v>
      </c>
      <c r="D10" s="6">
        <v>1</v>
      </c>
      <c r="E10" s="1" t="s">
        <v>15</v>
      </c>
      <c r="H10" s="22">
        <f>ROUND(D10*F10,0)</f>
        <v>0</v>
      </c>
      <c r="I10" s="22">
        <f>ROUND(D10*G10,0)</f>
        <v>0</v>
      </c>
    </row>
    <row r="12" spans="1:9" ht="38.25">
      <c r="A12" s="8">
        <v>6</v>
      </c>
      <c r="B12" s="1" t="s">
        <v>183</v>
      </c>
      <c r="C12" s="2" t="s">
        <v>19</v>
      </c>
      <c r="D12" s="6">
        <v>1</v>
      </c>
      <c r="E12" s="1" t="s">
        <v>15</v>
      </c>
      <c r="H12" s="22">
        <f>ROUND(D12*F12,0)</f>
        <v>0</v>
      </c>
      <c r="I12" s="22">
        <f>ROUND(D12*G12,0)</f>
        <v>0</v>
      </c>
    </row>
    <row r="14" spans="1:9" ht="46.5" customHeight="1">
      <c r="A14" s="8">
        <v>7</v>
      </c>
      <c r="B14" s="1" t="s">
        <v>184</v>
      </c>
      <c r="C14" s="2" t="s">
        <v>20</v>
      </c>
      <c r="D14" s="6">
        <v>1</v>
      </c>
      <c r="E14" s="1" t="s">
        <v>15</v>
      </c>
      <c r="H14" s="22">
        <f>ROUND(D14*F14,0)</f>
        <v>0</v>
      </c>
      <c r="I14" s="22">
        <f>ROUND(D14*G14,0)</f>
        <v>0</v>
      </c>
    </row>
    <row r="16" spans="1:9" ht="78.75" customHeight="1">
      <c r="A16" s="8">
        <v>8</v>
      </c>
      <c r="B16" s="1" t="s">
        <v>21</v>
      </c>
      <c r="C16" s="2" t="s">
        <v>160</v>
      </c>
      <c r="D16" s="6">
        <v>1</v>
      </c>
      <c r="E16" s="1" t="s">
        <v>15</v>
      </c>
      <c r="H16" s="22">
        <f>ROUND(D16*F16,0)</f>
        <v>0</v>
      </c>
      <c r="I16" s="22">
        <f>ROUND(D16*G16,0)</f>
        <v>0</v>
      </c>
    </row>
    <row r="18" spans="1:9" ht="30.75" customHeight="1">
      <c r="A18" s="8">
        <v>9</v>
      </c>
      <c r="B18" s="1" t="s">
        <v>22</v>
      </c>
      <c r="C18" s="2" t="s">
        <v>24</v>
      </c>
      <c r="D18" s="6">
        <v>13</v>
      </c>
      <c r="E18" s="1" t="s">
        <v>23</v>
      </c>
      <c r="H18" s="22">
        <f>ROUND(D18*F18,0)</f>
        <v>0</v>
      </c>
      <c r="I18" s="22">
        <f>ROUND(D18*G18,0)</f>
        <v>0</v>
      </c>
    </row>
    <row r="20" spans="1:9" ht="38.25">
      <c r="A20" s="8">
        <v>10</v>
      </c>
      <c r="B20" s="1" t="s">
        <v>25</v>
      </c>
      <c r="C20" s="2" t="s">
        <v>27</v>
      </c>
      <c r="D20" s="6">
        <v>40</v>
      </c>
      <c r="E20" s="1" t="s">
        <v>26</v>
      </c>
      <c r="H20" s="22">
        <f>ROUND(D20*F20,0)</f>
        <v>0</v>
      </c>
      <c r="I20" s="22">
        <f>ROUND(D20*G20,0)</f>
        <v>0</v>
      </c>
    </row>
    <row r="22" spans="1:9" ht="27.75" customHeight="1">
      <c r="A22" s="8">
        <v>11</v>
      </c>
      <c r="B22" s="1" t="s">
        <v>28</v>
      </c>
      <c r="C22" s="2" t="s">
        <v>30</v>
      </c>
      <c r="D22" s="6">
        <v>320</v>
      </c>
      <c r="E22" s="1" t="s">
        <v>29</v>
      </c>
      <c r="H22" s="22">
        <f>ROUND(D22*F22,0)</f>
        <v>0</v>
      </c>
      <c r="I22" s="22">
        <f>ROUND(D22*G22,0)</f>
        <v>0</v>
      </c>
    </row>
    <row r="23" ht="11.25" customHeight="1">
      <c r="C23" s="2"/>
    </row>
    <row r="24" spans="1:9" ht="27.75" customHeight="1">
      <c r="A24" s="8">
        <v>12</v>
      </c>
      <c r="B24" s="1" t="s">
        <v>185</v>
      </c>
      <c r="C24" s="2" t="s">
        <v>186</v>
      </c>
      <c r="D24" s="6">
        <v>1</v>
      </c>
      <c r="E24" s="1" t="s">
        <v>15</v>
      </c>
      <c r="H24" s="22">
        <f>ROUND(D24*F24,0)</f>
        <v>0</v>
      </c>
      <c r="I24" s="22">
        <f>ROUND(D24*G24,0)</f>
        <v>0</v>
      </c>
    </row>
    <row r="26" spans="1:9" s="9" customFormat="1" ht="12.75">
      <c r="A26" s="7"/>
      <c r="B26" s="3"/>
      <c r="C26" s="3" t="s">
        <v>31</v>
      </c>
      <c r="D26" s="5"/>
      <c r="E26" s="3"/>
      <c r="F26" s="21"/>
      <c r="G26" s="21"/>
      <c r="H26" s="21">
        <f>ROUND(SUM(H2:H25),0)</f>
        <v>0</v>
      </c>
      <c r="I26" s="21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Kiegészítő munkák, sittszállítás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38.25">
      <c r="A2" s="8">
        <v>1</v>
      </c>
      <c r="B2" s="1" t="s">
        <v>33</v>
      </c>
      <c r="C2" s="2" t="s">
        <v>34</v>
      </c>
      <c r="D2" s="6">
        <v>1</v>
      </c>
      <c r="E2" s="1" t="s">
        <v>26</v>
      </c>
      <c r="H2" s="22">
        <f>ROUND(D2*F2,0)</f>
        <v>0</v>
      </c>
      <c r="I2" s="22">
        <f>ROUND(D2*G2,0)</f>
        <v>0</v>
      </c>
    </row>
    <row r="4" spans="1:9" ht="38.25">
      <c r="A4" s="8">
        <v>2</v>
      </c>
      <c r="B4" s="1" t="s">
        <v>35</v>
      </c>
      <c r="C4" s="2" t="s">
        <v>36</v>
      </c>
      <c r="D4" s="6">
        <v>38</v>
      </c>
      <c r="E4" s="1" t="s">
        <v>23</v>
      </c>
      <c r="H4" s="22">
        <f>ROUND(D4*F4,0)</f>
        <v>0</v>
      </c>
      <c r="I4" s="22">
        <f>ROUND(D4*G4,0)</f>
        <v>0</v>
      </c>
    </row>
    <row r="6" spans="1:9" ht="51">
      <c r="A6" s="8">
        <v>3</v>
      </c>
      <c r="B6" s="1" t="s">
        <v>37</v>
      </c>
      <c r="C6" s="2" t="s">
        <v>38</v>
      </c>
      <c r="D6" s="6">
        <v>30</v>
      </c>
      <c r="E6" s="1" t="s">
        <v>23</v>
      </c>
      <c r="H6" s="22">
        <f>ROUND(D6*F6,0)</f>
        <v>0</v>
      </c>
      <c r="I6" s="22">
        <f>ROUND(D6*G6,0)</f>
        <v>0</v>
      </c>
    </row>
    <row r="8" spans="1:9" s="9" customFormat="1" ht="12.75">
      <c r="A8" s="7"/>
      <c r="B8" s="3"/>
      <c r="C8" s="3" t="s">
        <v>31</v>
      </c>
      <c r="D8" s="5"/>
      <c r="E8" s="3"/>
      <c r="F8" s="21"/>
      <c r="G8" s="21"/>
      <c r="H8" s="21">
        <f>ROUND(SUM(H2:H7),0)</f>
        <v>0</v>
      </c>
      <c r="I8" s="21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="120" zoomScaleNormal="120" zoomScalePageLayoutView="0" workbookViewId="0" topLeftCell="A1">
      <selection activeCell="G49" sqref="G4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ht="79.5" customHeight="1">
      <c r="C2" s="2" t="s">
        <v>162</v>
      </c>
    </row>
    <row r="3" ht="69.75" customHeight="1">
      <c r="C3" s="2" t="s">
        <v>161</v>
      </c>
    </row>
    <row r="5" spans="1:9" ht="25.5">
      <c r="A5" s="8">
        <v>1</v>
      </c>
      <c r="C5" s="2" t="s">
        <v>41</v>
      </c>
      <c r="D5" s="6">
        <v>0.09</v>
      </c>
      <c r="E5" s="1" t="s">
        <v>40</v>
      </c>
      <c r="H5" s="22">
        <f>ROUND(D5*F5,0)</f>
        <v>0</v>
      </c>
      <c r="I5" s="22">
        <f>ROUND(D5*G5,0)</f>
        <v>0</v>
      </c>
    </row>
    <row r="7" spans="1:9" ht="25.5">
      <c r="A7" s="8">
        <v>2</v>
      </c>
      <c r="C7" s="2" t="s">
        <v>42</v>
      </c>
      <c r="D7" s="6">
        <v>0.12</v>
      </c>
      <c r="E7" s="1" t="s">
        <v>40</v>
      </c>
      <c r="H7" s="22">
        <f>ROUND(D7*F7,0)</f>
        <v>0</v>
      </c>
      <c r="I7" s="22">
        <f>ROUND(D7*G7,0)</f>
        <v>0</v>
      </c>
    </row>
    <row r="9" spans="1:9" ht="38.25">
      <c r="A9" s="8">
        <v>3</v>
      </c>
      <c r="C9" s="2" t="s">
        <v>43</v>
      </c>
      <c r="D9" s="6">
        <v>0.36</v>
      </c>
      <c r="E9" s="1" t="s">
        <v>40</v>
      </c>
      <c r="H9" s="22">
        <f>ROUND(D9*F9,0)</f>
        <v>0</v>
      </c>
      <c r="I9" s="22">
        <f>ROUND(D9*G9,0)</f>
        <v>0</v>
      </c>
    </row>
    <row r="11" spans="1:9" ht="38.25">
      <c r="A11" s="8">
        <v>4</v>
      </c>
      <c r="C11" s="2" t="s">
        <v>44</v>
      </c>
      <c r="D11" s="6">
        <v>0.81</v>
      </c>
      <c r="E11" s="1" t="s">
        <v>40</v>
      </c>
      <c r="H11" s="22">
        <f>ROUND(D11*F11,0)</f>
        <v>0</v>
      </c>
      <c r="I11" s="22">
        <f>ROUND(D11*G11,0)</f>
        <v>0</v>
      </c>
    </row>
    <row r="13" spans="1:9" ht="38.25">
      <c r="A13" s="8">
        <v>5</v>
      </c>
      <c r="C13" s="2" t="s">
        <v>45</v>
      </c>
      <c r="D13" s="6">
        <v>0.45</v>
      </c>
      <c r="E13" s="1" t="s">
        <v>40</v>
      </c>
      <c r="H13" s="22">
        <f>ROUND(D13*F13,0)</f>
        <v>0</v>
      </c>
      <c r="I13" s="22">
        <f>ROUND(D13*G13,0)</f>
        <v>0</v>
      </c>
    </row>
    <row r="15" spans="1:9" ht="25.5">
      <c r="A15" s="8">
        <v>6</v>
      </c>
      <c r="C15" s="2" t="s">
        <v>46</v>
      </c>
      <c r="D15" s="6">
        <v>0.07</v>
      </c>
      <c r="E15" s="1" t="s">
        <v>40</v>
      </c>
      <c r="H15" s="22">
        <f>ROUND(D15*F15,0)</f>
        <v>0</v>
      </c>
      <c r="I15" s="22">
        <f>ROUND(D15*G15,0)</f>
        <v>0</v>
      </c>
    </row>
    <row r="17" spans="1:9" ht="25.5">
      <c r="A17" s="8">
        <v>7</v>
      </c>
      <c r="C17" s="2" t="s">
        <v>47</v>
      </c>
      <c r="D17" s="6">
        <v>0.54</v>
      </c>
      <c r="E17" s="1" t="s">
        <v>40</v>
      </c>
      <c r="H17" s="22">
        <f>ROUND(D17*F17,0)</f>
        <v>0</v>
      </c>
      <c r="I17" s="22">
        <f>ROUND(D17*G17,0)</f>
        <v>0</v>
      </c>
    </row>
    <row r="19" spans="1:9" ht="25.5">
      <c r="A19" s="8">
        <v>8</v>
      </c>
      <c r="C19" s="2" t="s">
        <v>48</v>
      </c>
      <c r="D19" s="6">
        <v>0.14</v>
      </c>
      <c r="E19" s="1" t="s">
        <v>40</v>
      </c>
      <c r="H19" s="22">
        <f>ROUND(D19*F19,0)</f>
        <v>0</v>
      </c>
      <c r="I19" s="22">
        <f>ROUND(D19*G19,0)</f>
        <v>0</v>
      </c>
    </row>
    <row r="21" spans="1:9" ht="25.5">
      <c r="A21" s="8">
        <v>9</v>
      </c>
      <c r="C21" s="2" t="s">
        <v>49</v>
      </c>
      <c r="D21" s="6">
        <v>0.06</v>
      </c>
      <c r="E21" s="1" t="s">
        <v>40</v>
      </c>
      <c r="H21" s="22">
        <f>ROUND(D21*F21,0)</f>
        <v>0</v>
      </c>
      <c r="I21" s="22">
        <f>ROUND(D21*G21,0)</f>
        <v>0</v>
      </c>
    </row>
    <row r="22" ht="12.75">
      <c r="C22" s="2"/>
    </row>
    <row r="23" spans="1:9" ht="38.25">
      <c r="A23" s="8">
        <v>10</v>
      </c>
      <c r="C23" s="2" t="s">
        <v>167</v>
      </c>
      <c r="D23" s="6">
        <v>0.8</v>
      </c>
      <c r="E23" s="1" t="s">
        <v>40</v>
      </c>
      <c r="H23" s="22">
        <f>ROUND(D23*F23,0)</f>
        <v>0</v>
      </c>
      <c r="I23" s="22">
        <f>ROUND(D23*G23,0)</f>
        <v>0</v>
      </c>
    </row>
    <row r="24" ht="12.75">
      <c r="C24" s="2"/>
    </row>
    <row r="25" spans="1:9" ht="38.25">
      <c r="A25" s="8">
        <v>11</v>
      </c>
      <c r="C25" s="2" t="s">
        <v>168</v>
      </c>
      <c r="D25" s="6">
        <v>0.27</v>
      </c>
      <c r="E25" s="1" t="s">
        <v>40</v>
      </c>
      <c r="H25" s="22">
        <f>ROUND(D25*F25,0)</f>
        <v>0</v>
      </c>
      <c r="I25" s="22">
        <f>ROUND(D25*G25,0)</f>
        <v>0</v>
      </c>
    </row>
    <row r="26" ht="12.75">
      <c r="C26" s="2"/>
    </row>
    <row r="27" spans="1:9" ht="38.25">
      <c r="A27" s="8">
        <v>12</v>
      </c>
      <c r="C27" s="2" t="s">
        <v>169</v>
      </c>
      <c r="D27" s="6">
        <v>0.8</v>
      </c>
      <c r="E27" s="1" t="s">
        <v>40</v>
      </c>
      <c r="H27" s="22">
        <f>ROUND(D27*F27,0)</f>
        <v>0</v>
      </c>
      <c r="I27" s="22">
        <f>ROUND(D27*G27,0)</f>
        <v>0</v>
      </c>
    </row>
    <row r="28" ht="12.75">
      <c r="C28" s="2"/>
    </row>
    <row r="29" spans="1:9" ht="38.25">
      <c r="A29" s="8">
        <v>13</v>
      </c>
      <c r="C29" s="2" t="s">
        <v>170</v>
      </c>
      <c r="D29" s="6">
        <v>0.45</v>
      </c>
      <c r="E29" s="1" t="s">
        <v>40</v>
      </c>
      <c r="H29" s="22">
        <f>ROUND(D29*F29,0)</f>
        <v>0</v>
      </c>
      <c r="I29" s="22">
        <f>ROUND(D29*G29,0)</f>
        <v>0</v>
      </c>
    </row>
    <row r="30" ht="12.75">
      <c r="C30" s="2"/>
    </row>
    <row r="31" spans="1:9" ht="32.25" customHeight="1">
      <c r="A31" s="8">
        <v>14</v>
      </c>
      <c r="C31" s="2" t="s">
        <v>172</v>
      </c>
      <c r="D31" s="6">
        <v>33</v>
      </c>
      <c r="E31" s="1" t="s">
        <v>171</v>
      </c>
      <c r="H31" s="22">
        <f>ROUND(D31*F31,0)</f>
        <v>0</v>
      </c>
      <c r="I31" s="22">
        <f>ROUND(D31*G31,0)</f>
        <v>0</v>
      </c>
    </row>
    <row r="32" ht="12.75">
      <c r="C32" s="2"/>
    </row>
    <row r="33" spans="1:9" ht="12.75">
      <c r="A33" s="8">
        <v>15</v>
      </c>
      <c r="C33" s="2" t="s">
        <v>173</v>
      </c>
      <c r="D33" s="6">
        <v>100</v>
      </c>
      <c r="E33" s="1" t="s">
        <v>52</v>
      </c>
      <c r="H33" s="22">
        <f>ROUND(D33*F33,0)</f>
        <v>0</v>
      </c>
      <c r="I33" s="22">
        <f>ROUND(D33*G33,0)</f>
        <v>0</v>
      </c>
    </row>
    <row r="34" ht="12.75">
      <c r="C34" s="2"/>
    </row>
    <row r="35" spans="1:9" ht="38.25">
      <c r="A35" s="8">
        <v>16</v>
      </c>
      <c r="C35" s="2" t="s">
        <v>174</v>
      </c>
      <c r="D35" s="6">
        <v>60</v>
      </c>
      <c r="E35" s="1" t="s">
        <v>52</v>
      </c>
      <c r="H35" s="22">
        <f>ROUND(D35*F35,0)</f>
        <v>0</v>
      </c>
      <c r="I35" s="22">
        <f>ROUND(D35*G35,0)</f>
        <v>0</v>
      </c>
    </row>
    <row r="36" ht="12.75">
      <c r="C36" s="2"/>
    </row>
    <row r="37" spans="1:9" ht="51">
      <c r="A37" s="8">
        <v>17</v>
      </c>
      <c r="C37" s="2" t="s">
        <v>175</v>
      </c>
      <c r="D37" s="6">
        <v>160</v>
      </c>
      <c r="E37" s="1" t="s">
        <v>52</v>
      </c>
      <c r="H37" s="22">
        <f>ROUND(D37*F37,0)</f>
        <v>0</v>
      </c>
      <c r="I37" s="22">
        <f>ROUND(D37*G37,0)</f>
        <v>0</v>
      </c>
    </row>
    <row r="38" ht="12.75">
      <c r="C38" s="2"/>
    </row>
    <row r="39" spans="1:9" ht="56.25" customHeight="1">
      <c r="A39" s="8">
        <v>18</v>
      </c>
      <c r="C39" s="1" t="s">
        <v>177</v>
      </c>
      <c r="D39" s="6">
        <v>100</v>
      </c>
      <c r="E39" s="1" t="s">
        <v>26</v>
      </c>
      <c r="H39" s="22">
        <f>ROUND(D39*F39,0)</f>
        <v>0</v>
      </c>
      <c r="I39" s="22">
        <f>ROUND(D39*G39,0)</f>
        <v>0</v>
      </c>
    </row>
    <row r="40" ht="12.75">
      <c r="C40" s="2"/>
    </row>
    <row r="41" spans="1:9" ht="45" customHeight="1">
      <c r="A41" s="8">
        <v>19</v>
      </c>
      <c r="C41" s="2" t="s">
        <v>176</v>
      </c>
      <c r="D41" s="6">
        <v>20</v>
      </c>
      <c r="E41" s="1" t="s">
        <v>26</v>
      </c>
      <c r="H41" s="22">
        <f>ROUND(D41*F41,0)</f>
        <v>0</v>
      </c>
      <c r="I41" s="22">
        <f>ROUND(D41*G41,0)</f>
        <v>0</v>
      </c>
    </row>
    <row r="43" spans="1:9" s="9" customFormat="1" ht="12.75">
      <c r="A43" s="7"/>
      <c r="B43" s="3"/>
      <c r="C43" s="3" t="s">
        <v>31</v>
      </c>
      <c r="D43" s="5"/>
      <c r="E43" s="3"/>
      <c r="F43" s="21"/>
      <c r="G43" s="21"/>
      <c r="H43" s="21">
        <f>ROUND(SUM(H2:H42),0)</f>
        <v>0</v>
      </c>
      <c r="I43" s="21">
        <f>ROUND(SUM(I2:I42),0)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Tartószerkezeti ácsmunkák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12.75">
      <c r="A2" s="8">
        <v>1</v>
      </c>
      <c r="B2" s="1" t="s">
        <v>51</v>
      </c>
      <c r="C2" s="2" t="s">
        <v>53</v>
      </c>
      <c r="D2" s="6">
        <v>982</v>
      </c>
      <c r="E2" s="1" t="s">
        <v>52</v>
      </c>
      <c r="H2" s="22">
        <f>ROUND(D2*F2,0)</f>
        <v>0</v>
      </c>
      <c r="I2" s="22">
        <f>ROUND(D2*G2,0)</f>
        <v>0</v>
      </c>
    </row>
    <row r="4" spans="1:9" ht="25.5">
      <c r="A4" s="8">
        <v>2</v>
      </c>
      <c r="B4" s="1" t="s">
        <v>54</v>
      </c>
      <c r="C4" s="2" t="s">
        <v>55</v>
      </c>
      <c r="D4" s="6">
        <v>132</v>
      </c>
      <c r="E4" s="1" t="s">
        <v>26</v>
      </c>
      <c r="H4" s="22">
        <f>ROUND(D4*F4,0)</f>
        <v>0</v>
      </c>
      <c r="I4" s="22">
        <f>ROUND(D4*G4,0)</f>
        <v>0</v>
      </c>
    </row>
    <row r="6" spans="1:9" ht="51">
      <c r="A6" s="8">
        <v>3</v>
      </c>
      <c r="B6" s="1" t="s">
        <v>56</v>
      </c>
      <c r="C6" s="2" t="s">
        <v>57</v>
      </c>
      <c r="D6" s="6">
        <v>132</v>
      </c>
      <c r="E6" s="1" t="s">
        <v>26</v>
      </c>
      <c r="H6" s="22">
        <f>ROUND(D6*F6,0)</f>
        <v>0</v>
      </c>
      <c r="I6" s="22">
        <f>ROUND(D6*G6,0)</f>
        <v>0</v>
      </c>
    </row>
    <row r="8" spans="1:9" ht="25.5">
      <c r="A8" s="8">
        <v>4</v>
      </c>
      <c r="B8" s="1" t="s">
        <v>58</v>
      </c>
      <c r="C8" s="2" t="s">
        <v>59</v>
      </c>
      <c r="D8" s="6">
        <v>982</v>
      </c>
      <c r="E8" s="1" t="s">
        <v>52</v>
      </c>
      <c r="H8" s="22">
        <f>ROUND(D8*F8,0)</f>
        <v>0</v>
      </c>
      <c r="I8" s="22">
        <f>ROUND(D8*G8,0)</f>
        <v>0</v>
      </c>
    </row>
    <row r="10" spans="1:9" ht="38.25">
      <c r="A10" s="8">
        <v>5</v>
      </c>
      <c r="B10" s="1" t="s">
        <v>60</v>
      </c>
      <c r="C10" s="2" t="s">
        <v>61</v>
      </c>
      <c r="D10" s="6">
        <v>982</v>
      </c>
      <c r="E10" s="1" t="s">
        <v>52</v>
      </c>
      <c r="H10" s="22">
        <f>ROUND(D10*F10,0)</f>
        <v>0</v>
      </c>
      <c r="I10" s="22">
        <f>ROUND(D10*G10,0)</f>
        <v>0</v>
      </c>
    </row>
    <row r="12" spans="1:9" ht="25.5">
      <c r="A12" s="8">
        <v>6</v>
      </c>
      <c r="B12" s="1" t="s">
        <v>62</v>
      </c>
      <c r="C12" s="2" t="s">
        <v>63</v>
      </c>
      <c r="D12" s="6">
        <v>1100</v>
      </c>
      <c r="E12" s="1" t="s">
        <v>23</v>
      </c>
      <c r="H12" s="22">
        <f>ROUND(D12*F12,0)</f>
        <v>0</v>
      </c>
      <c r="I12" s="22">
        <f>ROUND(D12*G12,0)</f>
        <v>0</v>
      </c>
    </row>
    <row r="14" spans="1:9" ht="38.25">
      <c r="A14" s="8">
        <v>7</v>
      </c>
      <c r="B14" s="1" t="s">
        <v>64</v>
      </c>
      <c r="C14" s="2" t="s">
        <v>65</v>
      </c>
      <c r="D14" s="6">
        <v>48</v>
      </c>
      <c r="E14" s="1" t="s">
        <v>52</v>
      </c>
      <c r="H14" s="22">
        <f>ROUND(D14*F14,0)</f>
        <v>0</v>
      </c>
      <c r="I14" s="22">
        <f>ROUND(D14*G14,0)</f>
        <v>0</v>
      </c>
    </row>
    <row r="16" spans="1:9" ht="38.25">
      <c r="A16" s="8">
        <v>8</v>
      </c>
      <c r="B16" s="1" t="s">
        <v>66</v>
      </c>
      <c r="C16" s="2" t="s">
        <v>67</v>
      </c>
      <c r="D16" s="6">
        <v>29.5</v>
      </c>
      <c r="E16" s="1" t="s">
        <v>23</v>
      </c>
      <c r="H16" s="22">
        <f>ROUND(D16*F16,0)</f>
        <v>0</v>
      </c>
      <c r="I16" s="22">
        <f>ROUND(D16*G16,0)</f>
        <v>0</v>
      </c>
    </row>
    <row r="18" spans="1:9" ht="38.25">
      <c r="A18" s="8">
        <v>9</v>
      </c>
      <c r="B18" s="1" t="s">
        <v>68</v>
      </c>
      <c r="C18" s="2" t="s">
        <v>69</v>
      </c>
      <c r="D18" s="6">
        <v>29.5</v>
      </c>
      <c r="E18" s="1" t="s">
        <v>23</v>
      </c>
      <c r="H18" s="22">
        <f>ROUND(D18*F18,0)</f>
        <v>0</v>
      </c>
      <c r="I18" s="22">
        <f>ROUND(D18*G18,0)</f>
        <v>0</v>
      </c>
    </row>
    <row r="20" spans="1:9" s="9" customFormat="1" ht="12.75">
      <c r="A20" s="7"/>
      <c r="B20" s="3"/>
      <c r="C20" s="3" t="s">
        <v>31</v>
      </c>
      <c r="D20" s="5"/>
      <c r="E20" s="3"/>
      <c r="F20" s="21"/>
      <c r="G20" s="21"/>
      <c r="H20" s="21">
        <f>ROUND(SUM(H2:H19),0)</f>
        <v>0</v>
      </c>
      <c r="I20" s="21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12.75">
      <c r="A2" s="8">
        <v>1</v>
      </c>
      <c r="B2" s="1" t="s">
        <v>71</v>
      </c>
      <c r="C2" s="2" t="s">
        <v>72</v>
      </c>
      <c r="D2" s="6">
        <v>982</v>
      </c>
      <c r="E2" s="1" t="s">
        <v>52</v>
      </c>
      <c r="H2" s="22">
        <f>ROUND(D2*F2,0)</f>
        <v>0</v>
      </c>
      <c r="I2" s="22">
        <f>ROUND(D2*G2,0)</f>
        <v>0</v>
      </c>
    </row>
    <row r="4" spans="1:9" ht="63.75">
      <c r="A4" s="8">
        <v>2</v>
      </c>
      <c r="B4" s="1" t="s">
        <v>73</v>
      </c>
      <c r="C4" s="2" t="s">
        <v>187</v>
      </c>
      <c r="D4" s="6">
        <v>982</v>
      </c>
      <c r="E4" s="1" t="s">
        <v>52</v>
      </c>
      <c r="H4" s="22">
        <f>ROUND(D4*F4,0)</f>
        <v>0</v>
      </c>
      <c r="I4" s="22">
        <f>ROUND(D4*G4,0)</f>
        <v>0</v>
      </c>
    </row>
    <row r="6" spans="1:9" ht="51">
      <c r="A6" s="8">
        <v>3</v>
      </c>
      <c r="B6" s="1" t="s">
        <v>74</v>
      </c>
      <c r="C6" s="2" t="s">
        <v>75</v>
      </c>
      <c r="D6" s="6">
        <v>78</v>
      </c>
      <c r="E6" s="1" t="s">
        <v>23</v>
      </c>
      <c r="H6" s="22">
        <f>ROUND(D6*F6,0)</f>
        <v>0</v>
      </c>
      <c r="I6" s="22">
        <f>ROUND(D6*G6,0)</f>
        <v>0</v>
      </c>
    </row>
    <row r="8" spans="1:9" ht="51">
      <c r="A8" s="8">
        <v>4</v>
      </c>
      <c r="B8" s="1" t="s">
        <v>76</v>
      </c>
      <c r="C8" s="2" t="s">
        <v>77</v>
      </c>
      <c r="D8" s="6">
        <v>2</v>
      </c>
      <c r="E8" s="1" t="s">
        <v>26</v>
      </c>
      <c r="H8" s="22">
        <f>ROUND(D8*F8,0)</f>
        <v>0</v>
      </c>
      <c r="I8" s="22">
        <f>ROUND(D8*G8,0)</f>
        <v>0</v>
      </c>
    </row>
    <row r="10" spans="1:9" ht="51">
      <c r="A10" s="8">
        <v>5</v>
      </c>
      <c r="B10" s="1" t="s">
        <v>78</v>
      </c>
      <c r="C10" s="2" t="s">
        <v>79</v>
      </c>
      <c r="D10" s="6">
        <v>2</v>
      </c>
      <c r="E10" s="1" t="s">
        <v>26</v>
      </c>
      <c r="H10" s="22">
        <f>ROUND(D10*F10,0)</f>
        <v>0</v>
      </c>
      <c r="I10" s="22">
        <f>ROUND(D10*G10,0)</f>
        <v>0</v>
      </c>
    </row>
    <row r="12" spans="1:9" ht="85.5" customHeight="1">
      <c r="A12" s="8">
        <v>6</v>
      </c>
      <c r="B12" s="1" t="s">
        <v>80</v>
      </c>
      <c r="C12" s="2" t="s">
        <v>188</v>
      </c>
      <c r="D12" s="6">
        <v>314</v>
      </c>
      <c r="E12" s="1" t="s">
        <v>26</v>
      </c>
      <c r="H12" s="22">
        <f>ROUND(D12*F12,0)</f>
        <v>0</v>
      </c>
      <c r="I12" s="22">
        <f>ROUND(D12*G12,0)</f>
        <v>0</v>
      </c>
    </row>
    <row r="14" spans="1:9" ht="84" customHeight="1">
      <c r="A14" s="8">
        <v>7</v>
      </c>
      <c r="B14" s="1" t="s">
        <v>81</v>
      </c>
      <c r="C14" s="2" t="s">
        <v>189</v>
      </c>
      <c r="D14" s="6">
        <v>130</v>
      </c>
      <c r="E14" s="1" t="s">
        <v>26</v>
      </c>
      <c r="H14" s="22">
        <f>ROUND(D14*F14,0)</f>
        <v>0</v>
      </c>
      <c r="I14" s="22">
        <f>ROUND(D14*G14,0)</f>
        <v>0</v>
      </c>
    </row>
    <row r="16" spans="1:9" ht="38.25">
      <c r="A16" s="8">
        <v>8</v>
      </c>
      <c r="B16" s="1" t="s">
        <v>82</v>
      </c>
      <c r="C16" s="2" t="s">
        <v>83</v>
      </c>
      <c r="D16" s="6">
        <v>117.7</v>
      </c>
      <c r="E16" s="1" t="s">
        <v>23</v>
      </c>
      <c r="H16" s="22">
        <f>ROUND(D16*F16,0)</f>
        <v>0</v>
      </c>
      <c r="I16" s="22">
        <f>ROUND(D16*G16,0)</f>
        <v>0</v>
      </c>
    </row>
    <row r="18" spans="1:9" ht="43.5" customHeight="1">
      <c r="A18" s="8">
        <v>9</v>
      </c>
      <c r="B18" s="1" t="s">
        <v>84</v>
      </c>
      <c r="C18" s="2" t="s">
        <v>85</v>
      </c>
      <c r="D18" s="6">
        <v>5</v>
      </c>
      <c r="E18" s="1" t="s">
        <v>26</v>
      </c>
      <c r="H18" s="22">
        <f>ROUND(D18*F18,0)</f>
        <v>0</v>
      </c>
      <c r="I18" s="22">
        <f>ROUND(D18*G18,0)</f>
        <v>0</v>
      </c>
    </row>
    <row r="20" spans="1:9" ht="38.25">
      <c r="A20" s="8">
        <v>10</v>
      </c>
      <c r="B20" s="1" t="s">
        <v>190</v>
      </c>
      <c r="C20" s="2" t="s">
        <v>86</v>
      </c>
      <c r="D20" s="6">
        <v>9</v>
      </c>
      <c r="E20" s="1" t="s">
        <v>26</v>
      </c>
      <c r="H20" s="22">
        <f>ROUND(D20*F20,0)</f>
        <v>0</v>
      </c>
      <c r="I20" s="22">
        <f>ROUND(D20*G20,0)</f>
        <v>0</v>
      </c>
    </row>
    <row r="22" spans="1:9" ht="38.25">
      <c r="A22" s="8">
        <v>11</v>
      </c>
      <c r="B22" s="1" t="s">
        <v>191</v>
      </c>
      <c r="C22" s="2" t="s">
        <v>87</v>
      </c>
      <c r="D22" s="6">
        <v>1</v>
      </c>
      <c r="E22" s="1" t="s">
        <v>26</v>
      </c>
      <c r="H22" s="22">
        <f>ROUND(D22*F22,0)</f>
        <v>0</v>
      </c>
      <c r="I22" s="22">
        <f>ROUND(D22*G22,0)</f>
        <v>0</v>
      </c>
    </row>
    <row r="24" spans="1:9" s="9" customFormat="1" ht="12.75">
      <c r="A24" s="7"/>
      <c r="B24" s="3"/>
      <c r="C24" s="3" t="s">
        <v>31</v>
      </c>
      <c r="D24" s="5"/>
      <c r="E24" s="3"/>
      <c r="F24" s="21"/>
      <c r="G24" s="21"/>
      <c r="H24" s="21">
        <f>ROUND(SUM(H2:H23),0)</f>
        <v>0</v>
      </c>
      <c r="I24" s="21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Tetőfedés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25.5">
      <c r="A2" s="8">
        <v>1</v>
      </c>
      <c r="B2" s="1" t="s">
        <v>89</v>
      </c>
      <c r="C2" s="2" t="s">
        <v>90</v>
      </c>
      <c r="D2" s="6">
        <v>117.7</v>
      </c>
      <c r="E2" s="1" t="s">
        <v>23</v>
      </c>
      <c r="H2" s="22">
        <f>ROUND(D2*F2,0)</f>
        <v>0</v>
      </c>
      <c r="I2" s="22">
        <f>ROUND(D2*G2,0)</f>
        <v>0</v>
      </c>
    </row>
    <row r="4" spans="1:9" ht="25.5">
      <c r="A4" s="8">
        <v>2</v>
      </c>
      <c r="B4" s="1" t="s">
        <v>91</v>
      </c>
      <c r="C4" s="2" t="s">
        <v>92</v>
      </c>
      <c r="D4" s="6">
        <v>72</v>
      </c>
      <c r="E4" s="1" t="s">
        <v>23</v>
      </c>
      <c r="H4" s="22">
        <f>ROUND(D4*F4,0)</f>
        <v>0</v>
      </c>
      <c r="I4" s="22">
        <f>ROUND(D4*G4,0)</f>
        <v>0</v>
      </c>
    </row>
    <row r="6" spans="1:9" ht="25.5">
      <c r="A6" s="8">
        <v>3</v>
      </c>
      <c r="B6" s="1" t="s">
        <v>93</v>
      </c>
      <c r="C6" s="2" t="s">
        <v>94</v>
      </c>
      <c r="D6" s="6">
        <v>81.6</v>
      </c>
      <c r="E6" s="1" t="s">
        <v>23</v>
      </c>
      <c r="H6" s="22">
        <f>ROUND(D6*F6,0)</f>
        <v>0</v>
      </c>
      <c r="I6" s="22">
        <f>ROUND(D6*G6,0)</f>
        <v>0</v>
      </c>
    </row>
    <row r="8" spans="1:9" ht="25.5">
      <c r="A8" s="8">
        <v>4</v>
      </c>
      <c r="B8" s="1" t="s">
        <v>95</v>
      </c>
      <c r="C8" s="2" t="s">
        <v>96</v>
      </c>
      <c r="D8" s="6">
        <v>270</v>
      </c>
      <c r="E8" s="1" t="s">
        <v>26</v>
      </c>
      <c r="H8" s="22">
        <f>ROUND(D8*F8,0)</f>
        <v>0</v>
      </c>
      <c r="I8" s="22">
        <f>ROUND(D8*G8,0)</f>
        <v>0</v>
      </c>
    </row>
    <row r="10" spans="1:9" ht="25.5">
      <c r="A10" s="8">
        <v>5</v>
      </c>
      <c r="B10" s="1" t="s">
        <v>97</v>
      </c>
      <c r="C10" s="2" t="s">
        <v>98</v>
      </c>
      <c r="D10" s="6">
        <v>15</v>
      </c>
      <c r="E10" s="1" t="s">
        <v>26</v>
      </c>
      <c r="H10" s="22">
        <f>ROUND(D10*F10,0)</f>
        <v>0</v>
      </c>
      <c r="I10" s="22">
        <f>ROUND(D10*G10,0)</f>
        <v>0</v>
      </c>
    </row>
    <row r="12" spans="1:9" ht="38.25">
      <c r="A12" s="8">
        <v>6</v>
      </c>
      <c r="B12" s="1" t="s">
        <v>99</v>
      </c>
      <c r="C12" s="2" t="s">
        <v>100</v>
      </c>
      <c r="D12" s="6">
        <v>29.5</v>
      </c>
      <c r="E12" s="1" t="s">
        <v>23</v>
      </c>
      <c r="H12" s="22">
        <f>ROUND(D12*F12,0)</f>
        <v>0</v>
      </c>
      <c r="I12" s="22">
        <f>ROUND(D12*G12,0)</f>
        <v>0</v>
      </c>
    </row>
    <row r="14" spans="1:9" ht="51">
      <c r="A14" s="8">
        <v>7</v>
      </c>
      <c r="B14" s="1" t="s">
        <v>101</v>
      </c>
      <c r="C14" s="2" t="s">
        <v>102</v>
      </c>
      <c r="D14" s="6">
        <v>1</v>
      </c>
      <c r="E14" s="1" t="s">
        <v>26</v>
      </c>
      <c r="H14" s="22">
        <f>ROUND(D14*F14,0)</f>
        <v>0</v>
      </c>
      <c r="I14" s="22">
        <f>ROUND(D14*G14,0)</f>
        <v>0</v>
      </c>
    </row>
    <row r="16" spans="1:9" ht="51">
      <c r="A16" s="8">
        <v>8</v>
      </c>
      <c r="B16" s="1" t="s">
        <v>103</v>
      </c>
      <c r="C16" s="2" t="s">
        <v>104</v>
      </c>
      <c r="D16" s="6">
        <v>4</v>
      </c>
      <c r="E16" s="1" t="s">
        <v>26</v>
      </c>
      <c r="H16" s="22">
        <f>ROUND(D16*F16,0)</f>
        <v>0</v>
      </c>
      <c r="I16" s="22">
        <f>ROUND(D16*G16,0)</f>
        <v>0</v>
      </c>
    </row>
    <row r="18" spans="1:9" ht="25.5">
      <c r="A18" s="8">
        <v>9</v>
      </c>
      <c r="B18" s="1" t="s">
        <v>105</v>
      </c>
      <c r="C18" s="2" t="s">
        <v>106</v>
      </c>
      <c r="D18" s="6">
        <v>43.6</v>
      </c>
      <c r="E18" s="1" t="s">
        <v>23</v>
      </c>
      <c r="H18" s="22">
        <f>ROUND(D18*F18,0)</f>
        <v>0</v>
      </c>
      <c r="I18" s="22">
        <f>ROUND(D18*G18,0)</f>
        <v>0</v>
      </c>
    </row>
    <row r="20" spans="1:9" ht="38.25">
      <c r="A20" s="8">
        <v>10</v>
      </c>
      <c r="B20" s="1" t="s">
        <v>107</v>
      </c>
      <c r="C20" s="2" t="s">
        <v>108</v>
      </c>
      <c r="D20" s="6">
        <v>88.2</v>
      </c>
      <c r="E20" s="1" t="s">
        <v>23</v>
      </c>
      <c r="H20" s="22">
        <f>ROUND(D20*F20,0)</f>
        <v>0</v>
      </c>
      <c r="I20" s="22">
        <f>ROUND(D20*G20,0)</f>
        <v>0</v>
      </c>
    </row>
    <row r="22" spans="1:9" ht="38.25">
      <c r="A22" s="8">
        <v>11</v>
      </c>
      <c r="B22" s="1" t="s">
        <v>109</v>
      </c>
      <c r="C22" s="2" t="s">
        <v>110</v>
      </c>
      <c r="D22" s="6">
        <v>3</v>
      </c>
      <c r="E22" s="1" t="s">
        <v>26</v>
      </c>
      <c r="H22" s="22">
        <f>ROUND(D22*F22,0)</f>
        <v>0</v>
      </c>
      <c r="I22" s="22">
        <f>ROUND(D22*G22,0)</f>
        <v>0</v>
      </c>
    </row>
    <row r="24" spans="1:9" ht="38.25">
      <c r="A24" s="8">
        <v>12</v>
      </c>
      <c r="B24" s="1" t="s">
        <v>111</v>
      </c>
      <c r="C24" s="2" t="s">
        <v>112</v>
      </c>
      <c r="D24" s="6">
        <v>29.5</v>
      </c>
      <c r="E24" s="1" t="s">
        <v>23</v>
      </c>
      <c r="H24" s="22">
        <f>ROUND(D24*F24,0)</f>
        <v>0</v>
      </c>
      <c r="I24" s="22">
        <f>ROUND(D24*G24,0)</f>
        <v>0</v>
      </c>
    </row>
    <row r="26" spans="1:9" ht="38.25">
      <c r="A26" s="8">
        <v>13</v>
      </c>
      <c r="B26" s="1" t="s">
        <v>113</v>
      </c>
      <c r="C26" s="2" t="s">
        <v>114</v>
      </c>
      <c r="D26" s="6">
        <v>88.2</v>
      </c>
      <c r="E26" s="1" t="s">
        <v>23</v>
      </c>
      <c r="H26" s="22">
        <f>ROUND(D26*F26,0)</f>
        <v>0</v>
      </c>
      <c r="I26" s="22">
        <f>ROUND(D26*G26,0)</f>
        <v>0</v>
      </c>
    </row>
    <row r="28" spans="1:9" ht="51">
      <c r="A28" s="8">
        <v>14</v>
      </c>
      <c r="B28" s="1" t="s">
        <v>115</v>
      </c>
      <c r="C28" s="2" t="s">
        <v>116</v>
      </c>
      <c r="D28" s="6">
        <v>88.2</v>
      </c>
      <c r="E28" s="1" t="s">
        <v>23</v>
      </c>
      <c r="H28" s="22">
        <f>ROUND(D28*F28,0)</f>
        <v>0</v>
      </c>
      <c r="I28" s="22">
        <f>ROUND(D28*G28,0)</f>
        <v>0</v>
      </c>
    </row>
    <row r="30" spans="1:9" ht="38.25">
      <c r="A30" s="8">
        <v>15</v>
      </c>
      <c r="B30" s="1" t="s">
        <v>117</v>
      </c>
      <c r="C30" s="2" t="s">
        <v>118</v>
      </c>
      <c r="D30" s="6">
        <v>64</v>
      </c>
      <c r="E30" s="1" t="s">
        <v>23</v>
      </c>
      <c r="H30" s="22">
        <f>ROUND(D30*F30,0)</f>
        <v>0</v>
      </c>
      <c r="I30" s="22">
        <f>ROUND(D30*G30,0)</f>
        <v>0</v>
      </c>
    </row>
    <row r="32" spans="1:9" ht="38.25">
      <c r="A32" s="8">
        <v>16</v>
      </c>
      <c r="B32" s="1" t="s">
        <v>119</v>
      </c>
      <c r="C32" s="2" t="s">
        <v>120</v>
      </c>
      <c r="D32" s="6">
        <v>5</v>
      </c>
      <c r="E32" s="1" t="s">
        <v>26</v>
      </c>
      <c r="H32" s="22">
        <f>ROUND(D32*F32,0)</f>
        <v>0</v>
      </c>
      <c r="I32" s="22">
        <f>ROUND(D32*G32,0)</f>
        <v>0</v>
      </c>
    </row>
    <row r="34" spans="1:9" ht="51">
      <c r="A34" s="8">
        <v>17</v>
      </c>
      <c r="B34" s="1" t="s">
        <v>121</v>
      </c>
      <c r="C34" s="2" t="s">
        <v>122</v>
      </c>
      <c r="D34" s="6">
        <v>8</v>
      </c>
      <c r="E34" s="1" t="s">
        <v>23</v>
      </c>
      <c r="H34" s="22">
        <f>ROUND(D34*F34,0)</f>
        <v>0</v>
      </c>
      <c r="I34" s="22">
        <f>ROUND(D34*G34,0)</f>
        <v>0</v>
      </c>
    </row>
    <row r="36" spans="1:9" ht="63.75">
      <c r="A36" s="8">
        <v>18</v>
      </c>
      <c r="B36" s="1" t="s">
        <v>123</v>
      </c>
      <c r="C36" s="2" t="s">
        <v>124</v>
      </c>
      <c r="D36" s="6">
        <v>30</v>
      </c>
      <c r="E36" s="1" t="s">
        <v>23</v>
      </c>
      <c r="H36" s="22">
        <f>ROUND(D36*F36,0)</f>
        <v>0</v>
      </c>
      <c r="I36" s="22">
        <f>ROUND(D36*G36,0)</f>
        <v>0</v>
      </c>
    </row>
    <row r="38" spans="1:9" ht="51">
      <c r="A38" s="8">
        <v>19</v>
      </c>
      <c r="B38" s="1" t="s">
        <v>125</v>
      </c>
      <c r="C38" s="2" t="s">
        <v>126</v>
      </c>
      <c r="D38" s="6">
        <v>270</v>
      </c>
      <c r="E38" s="1" t="s">
        <v>26</v>
      </c>
      <c r="H38" s="22">
        <f>ROUND(D38*F38,0)</f>
        <v>0</v>
      </c>
      <c r="I38" s="22">
        <f>ROUND(D38*G38,0)</f>
        <v>0</v>
      </c>
    </row>
    <row r="40" spans="1:9" ht="63.75">
      <c r="A40" s="8">
        <v>20</v>
      </c>
      <c r="B40" s="1" t="s">
        <v>127</v>
      </c>
      <c r="C40" s="2" t="s">
        <v>128</v>
      </c>
      <c r="D40" s="6">
        <v>0</v>
      </c>
      <c r="E40" s="1" t="s">
        <v>26</v>
      </c>
      <c r="H40" s="22">
        <f>ROUND(D40*F40,0)</f>
        <v>0</v>
      </c>
      <c r="I40" s="22">
        <f>ROUND(D40*G40,0)</f>
        <v>0</v>
      </c>
    </row>
    <row r="42" spans="1:9" s="9" customFormat="1" ht="12.75">
      <c r="A42" s="7"/>
      <c r="B42" s="3"/>
      <c r="C42" s="3" t="s">
        <v>31</v>
      </c>
      <c r="D42" s="5"/>
      <c r="E42" s="3"/>
      <c r="F42" s="21"/>
      <c r="G42" s="21"/>
      <c r="H42" s="21">
        <f>ROUND(SUM(H2:H41),0)</f>
        <v>0</v>
      </c>
      <c r="I42" s="21">
        <f>ROUND(SUM(I2:I41),0)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2" customWidth="1"/>
    <col min="8" max="9" width="10.28125" style="22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1" t="s">
        <v>8</v>
      </c>
      <c r="G1" s="21" t="s">
        <v>9</v>
      </c>
      <c r="H1" s="21" t="s">
        <v>10</v>
      </c>
      <c r="I1" s="21" t="s">
        <v>11</v>
      </c>
    </row>
    <row r="2" spans="1:9" ht="12.75">
      <c r="A2" s="8">
        <v>1</v>
      </c>
      <c r="B2" s="1" t="s">
        <v>130</v>
      </c>
      <c r="C2" s="2" t="s">
        <v>131</v>
      </c>
      <c r="D2" s="6">
        <v>8.8</v>
      </c>
      <c r="E2" s="1" t="s">
        <v>23</v>
      </c>
      <c r="H2" s="22">
        <f>ROUND(D2*F2,0)</f>
        <v>0</v>
      </c>
      <c r="I2" s="22">
        <f>ROUND(D2*G2,0)</f>
        <v>0</v>
      </c>
    </row>
    <row r="4" spans="1:9" ht="38.25">
      <c r="A4" s="8">
        <v>2</v>
      </c>
      <c r="B4" s="1" t="s">
        <v>132</v>
      </c>
      <c r="C4" s="2" t="s">
        <v>133</v>
      </c>
      <c r="D4" s="6">
        <v>43.3</v>
      </c>
      <c r="E4" s="1" t="s">
        <v>23</v>
      </c>
      <c r="H4" s="22">
        <f>ROUND(D4*F4,0)</f>
        <v>0</v>
      </c>
      <c r="I4" s="22">
        <f>ROUND(D4*G4,0)</f>
        <v>0</v>
      </c>
    </row>
    <row r="6" spans="1:9" ht="38.25">
      <c r="A6" s="8">
        <v>3</v>
      </c>
      <c r="B6" s="1" t="s">
        <v>134</v>
      </c>
      <c r="C6" s="2" t="s">
        <v>135</v>
      </c>
      <c r="D6" s="6">
        <v>10</v>
      </c>
      <c r="E6" s="1" t="s">
        <v>26</v>
      </c>
      <c r="H6" s="22">
        <f>ROUND(D6*F6,0)</f>
        <v>0</v>
      </c>
      <c r="I6" s="22">
        <f>ROUND(D6*G6,0)</f>
        <v>0</v>
      </c>
    </row>
    <row r="8" spans="1:9" ht="51">
      <c r="A8" s="8">
        <v>4</v>
      </c>
      <c r="B8" s="1" t="s">
        <v>136</v>
      </c>
      <c r="C8" s="2" t="s">
        <v>137</v>
      </c>
      <c r="D8" s="6">
        <v>32.3</v>
      </c>
      <c r="E8" s="1" t="s">
        <v>23</v>
      </c>
      <c r="H8" s="22">
        <f>ROUND(D8*F8,0)</f>
        <v>0</v>
      </c>
      <c r="I8" s="22">
        <f>ROUND(D8*G8,0)</f>
        <v>0</v>
      </c>
    </row>
    <row r="10" spans="1:9" ht="51">
      <c r="A10" s="8">
        <v>5</v>
      </c>
      <c r="B10" s="1" t="s">
        <v>138</v>
      </c>
      <c r="C10" s="2" t="s">
        <v>139</v>
      </c>
      <c r="D10" s="6">
        <v>43.3</v>
      </c>
      <c r="E10" s="1" t="s">
        <v>23</v>
      </c>
      <c r="H10" s="22">
        <f>ROUND(D10*F10,0)</f>
        <v>0</v>
      </c>
      <c r="I10" s="22">
        <f>ROUND(D10*G10,0)</f>
        <v>0</v>
      </c>
    </row>
    <row r="12" spans="1:9" s="9" customFormat="1" ht="12.75">
      <c r="A12" s="7"/>
      <c r="B12" s="3"/>
      <c r="C12" s="3" t="s">
        <v>31</v>
      </c>
      <c r="D12" s="5"/>
      <c r="E12" s="3"/>
      <c r="F12" s="21"/>
      <c r="G12" s="21"/>
      <c r="H12" s="21">
        <f>ROUND(SUM(H2:H11),0)</f>
        <v>0</v>
      </c>
      <c r="I12" s="21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Lakatos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PC-SG</cp:lastModifiedBy>
  <cp:lastPrinted>2021-01-08T04:10:11Z</cp:lastPrinted>
  <dcterms:created xsi:type="dcterms:W3CDTF">2021-01-06T10:38:08Z</dcterms:created>
  <dcterms:modified xsi:type="dcterms:W3CDTF">2021-01-08T14:53:46Z</dcterms:modified>
  <cp:category/>
  <cp:version/>
  <cp:contentType/>
  <cp:contentStatus/>
</cp:coreProperties>
</file>